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Input" sheetId="2" r:id="rId2"/>
    <sheet name="Exceptions" sheetId="3" r:id="rId3"/>
  </sheets>
  <definedNames>
    <definedName name="_xlnm._FilterDatabase" localSheetId="2" hidden="1">Exceptions!$A$6:$C$38</definedName>
    <definedName name="_xlnm._FilterDatabase" localSheetId="1" hidden="1">Input!$A$6:$G$38</definedName>
    <definedName name="_xlnm.Print_Area" localSheetId="1">Input!$A$1:$G$19</definedName>
    <definedName name="_xlnm.Print_Area" localSheetId="0">Summary!$A$1:$C$21</definedName>
  </definedNames>
  <calcPr calcId="124519" fullCalcOnLoad="1"/>
</workbook>
</file>

<file path=xl/sharedStrings.xml><?xml version="1.0" encoding="utf-8"?>
<sst xmlns="http://schemas.openxmlformats.org/spreadsheetml/2006/main" count="52" uniqueCount="36">
  <si>
    <t>Weekly sales | fictional input</t>
  </si>
  <si>
    <t>Internal demonstration. Edit blue cells A7:E38 only. Gray columns contain formulas. All amounts use fictional currency units.</t>
  </si>
  <si>
    <t>All five fields are required. Use real spreadsheet dates, Online or Retail, and nonnegative numeric units and prices.</t>
  </si>
  <si>
    <t>Both copies of a duplicate ID are excluded. IDs ignore case and surrounding spaces. Empty rows are ignored. Capacity: 32 rows.</t>
  </si>
  <si>
    <t>Record ID</t>
  </si>
  <si>
    <t>Week starting</t>
  </si>
  <si>
    <t>Channel</t>
  </si>
  <si>
    <t>Units</t>
  </si>
  <si>
    <t>Unit price</t>
  </si>
  <si>
    <t>Check</t>
  </si>
  <si>
    <t>Included amount</t>
  </si>
  <si>
    <t>Normalized ID</t>
  </si>
  <si>
    <t>S001</t>
  </si>
  <si>
    <t>Online</t>
  </si>
  <si>
    <t>S002</t>
  </si>
  <si>
    <t>Retail</t>
  </si>
  <si>
    <t>S003</t>
  </si>
  <si>
    <t>S004</t>
  </si>
  <si>
    <t>S005</t>
  </si>
  <si>
    <t>S006</t>
  </si>
  <si>
    <t>S007</t>
  </si>
  <si>
    <t>S008</t>
  </si>
  <si>
    <t>S009</t>
  </si>
  <si>
    <t>S010</t>
  </si>
  <si>
    <t>Exceptions | review before reporting</t>
  </si>
  <si>
    <t>Only flagged input rows appear below. Blank lines are intentional; filter Check to hide blanks. Correct blue Input cells.</t>
  </si>
  <si>
    <t>Internal demonstration. Each line maps to its original Input row.</t>
  </si>
  <si>
    <t>Input row</t>
  </si>
  <si>
    <t>Weekly sales | checked report</t>
  </si>
  <si>
    <t>INTERNAL DEMONSTRATION / FICTIONAL DATA</t>
  </si>
  <si>
    <t>Input holds editable records. Exceptions shows rows needing review. Summary includes only rows marked Include.</t>
  </si>
  <si>
    <t>Included records</t>
  </si>
  <si>
    <t>Rows needing review</t>
  </si>
  <si>
    <t>Try it: change Input!D7 from 4 to 5. The total changes from 1,000 to 1,025. Restore 4 to reset.</t>
  </si>
  <si>
    <t>Baseline: 12 input rows; 8 included; 4 flagged. Both S009 rows, one missing unit value, and one missing ID stay out.</t>
  </si>
  <si>
    <t>Limits: 32 rows, one reporting period, one fictional currency. No tax, refunds, imports, macros, or external connections. No client results or measured savings. Tested with the formulas calculation engine; desktop Excel compatibility is not independently verified.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</si>
</sst>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yyyy-mm-dd"/>
  </numFmts>
  <fonts count="8">
    <font>
      <sz val="11"/>
      <color theme="1"/>
      <name val="Calibri"/>
      <family val="2"/>
      <scheme val="minor"/>
    </font>
    <font>
      <b/>
      <sz val="22"/>
      <color rgb="FFECE7DE"/>
      <name val="Calibri"/>
      <family val="2"/>
      <scheme val="minor"/>
    </font>
    <font>
      <sz val="11"/>
      <color rgb="FF514A4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215A80"/>
      <name val="Calibri"/>
      <family val="2"/>
      <scheme val="minor"/>
    </font>
    <font>
      <sz val="11"/>
      <color rgb="FF24201D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61412"/>
        <bgColor indexed="64"/>
      </patternFill>
    </fill>
    <fill>
      <patternFill patternType="solid">
        <fgColor rgb="FFF1EEE8"/>
        <bgColor indexed="64"/>
      </patternFill>
    </fill>
    <fill>
      <patternFill patternType="solid">
        <fgColor rgb="FFA83C26"/>
        <bgColor indexed="64"/>
      </patternFill>
    </fill>
    <fill>
      <patternFill patternType="solid">
        <fgColor rgb="FFEEF6FA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EDAD4"/>
      </left>
      <right style="thin">
        <color rgb="FFDEDAD4"/>
      </right>
      <top style="thin">
        <color rgb="FFDEDAD4"/>
      </top>
      <bottom style="thin">
        <color rgb="FFDEDAD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vertical="top" wrapText="1"/>
    </xf>
    <xf numFmtId="0" fontId="3" fillId="3" borderId="0" xfId="0" applyFont="1" applyFill="1"/>
    <xf numFmtId="164" fontId="4" fillId="3" borderId="0" xfId="0" applyNumberFormat="1" applyFont="1" applyFill="1"/>
    <xf numFmtId="0" fontId="5" fillId="4" borderId="1" xfId="0" applyFont="1" applyFill="1" applyBorder="1"/>
    <xf numFmtId="0" fontId="6" fillId="5" borderId="2" xfId="0" applyFont="1" applyFill="1" applyBorder="1"/>
    <xf numFmtId="165" fontId="6" fillId="5" borderId="2" xfId="0" applyNumberFormat="1" applyFont="1" applyFill="1" applyBorder="1"/>
    <xf numFmtId="0" fontId="7" fillId="3" borderId="2" xfId="0" applyFont="1" applyFill="1" applyBorder="1"/>
    <xf numFmtId="164" fontId="0" fillId="3" borderId="2" xfId="0" applyNumberFormat="1" applyFill="1" applyBorder="1"/>
  </cellXfs>
  <cellStyles count="1">
    <cellStyle name="Normal" xfId="0" builtinId="0"/>
  </cellStyles>
  <dxfs count="1">
    <dxf>
      <font>
        <color rgb="FF8E2F1A"/>
      </font>
      <fill>
        <patternFill>
          <bgColor rgb="FFFCE4DA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84B31"/>
    <pageSetUpPr fitToPage="1"/>
  </sheetPr>
  <dimension ref="A1:C21"/>
  <sheetViews>
    <sheetView showGridLines="0" tabSelected="1" workbookViewId="0"/>
  </sheetViews>
  <sheetFormatPr defaultRowHeight="15"/>
  <cols>
    <col min="1" max="1" width="36.7109375" customWidth="1"/>
    <col min="2" max="2" width="23.7109375" customWidth="1"/>
    <col min="3" max="3" width="24.7109375" customWidth="1"/>
  </cols>
  <sheetData>
    <row r="1" spans="1:3" ht="38" customHeight="1">
      <c r="A1" s="1" t="s">
        <v>28</v>
      </c>
      <c r="B1" s="1"/>
      <c r="C1" s="1"/>
    </row>
    <row r="2" spans="1:3">
      <c r="A2" s="2" t="s">
        <v>29</v>
      </c>
      <c r="B2" s="2"/>
      <c r="C2" s="2"/>
    </row>
    <row r="3" spans="1:3">
      <c r="A3" s="2" t="s">
        <v>30</v>
      </c>
      <c r="B3" s="2"/>
      <c r="C3" s="2"/>
    </row>
    <row r="4" spans="1:3">
      <c r="A4" s="2"/>
      <c r="B4" s="2"/>
      <c r="C4" s="2"/>
    </row>
    <row r="6" spans="1:3" ht="32" customHeight="1">
      <c r="A6" s="3" t="s">
        <v>10</v>
      </c>
      <c r="B6" s="4">
        <f>SUM(Input!G7:G38)</f>
        <v>1000</v>
      </c>
    </row>
    <row r="7" spans="1:3" ht="32" customHeight="1">
      <c r="A7" s="3" t="s">
        <v>31</v>
      </c>
      <c r="B7" s="4">
        <f>COUNTIF(Input!F7:F38,"Include")</f>
        <v>8</v>
      </c>
    </row>
    <row r="8" spans="1:3" ht="32" customHeight="1">
      <c r="A8" s="3" t="s">
        <v>32</v>
      </c>
      <c r="B8" s="4">
        <f>COUNTIF(Input!F7:F38,"Duplicate ID")+COUNTIF(Input!F7:F38,"Missing required value")+COUNTIF(Input!F7:F38,"Invalid value")</f>
        <v>4</v>
      </c>
    </row>
    <row r="10" spans="1:3" ht="32" customHeight="1">
      <c r="A10" s="3" t="s">
        <v>13</v>
      </c>
      <c r="B10" s="4">
        <f>SUMIF(Input!C7:C38,"Online",Input!G7:G38)</f>
        <v>540</v>
      </c>
    </row>
    <row r="11" spans="1:3" ht="32" customHeight="1">
      <c r="A11" s="3" t="s">
        <v>15</v>
      </c>
      <c r="B11" s="4">
        <f>SUMIF(Input!C7:C38,"Retail",Input!G7:G38)</f>
        <v>460</v>
      </c>
    </row>
    <row r="13" spans="1:3">
      <c r="A13" s="2" t="s">
        <v>33</v>
      </c>
      <c r="B13" s="2"/>
      <c r="C13" s="2"/>
    </row>
    <row r="14" spans="1:3">
      <c r="A14" s="2"/>
      <c r="B14" s="2"/>
      <c r="C14" s="2"/>
    </row>
    <row r="16" spans="1:3">
      <c r="A16" s="2" t="s">
        <v>34</v>
      </c>
      <c r="B16" s="2"/>
      <c r="C16" s="2"/>
    </row>
    <row r="17" spans="1:3">
      <c r="A17" s="2"/>
      <c r="B17" s="2"/>
      <c r="C17" s="2"/>
    </row>
    <row r="19" spans="1:3">
      <c r="A19" s="2" t="s">
        <v>35</v>
      </c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</sheetData>
  <mergeCells count="6">
    <mergeCell ref="A1:C1"/>
    <mergeCell ref="A2:C2"/>
    <mergeCell ref="A3:C4"/>
    <mergeCell ref="A13:C14"/>
    <mergeCell ref="A16:C17"/>
    <mergeCell ref="A19:C21"/>
  </mergeCells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84B31"/>
    <pageSetUpPr fitToPage="1"/>
  </sheetPr>
  <dimension ref="A1:H38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16.7109375" customWidth="1"/>
    <col min="2" max="2" width="17.7109375" customWidth="1"/>
    <col min="3" max="3" width="15.7109375" customWidth="1"/>
    <col min="4" max="5" width="13.7109375" customWidth="1"/>
    <col min="6" max="6" width="27.7109375" customWidth="1"/>
    <col min="7" max="7" width="20.7109375" customWidth="1"/>
    <col min="8" max="8" width="18.7109375" hidden="1" customWidth="1"/>
  </cols>
  <sheetData>
    <row r="1" spans="1:8" ht="36" customHeight="1">
      <c r="A1" s="1" t="s">
        <v>0</v>
      </c>
      <c r="B1" s="1"/>
      <c r="C1" s="1"/>
      <c r="D1" s="1"/>
      <c r="E1" s="1"/>
      <c r="F1" s="1"/>
      <c r="G1" s="1"/>
    </row>
    <row r="2" spans="1:8" ht="32" customHeight="1">
      <c r="A2" s="2" t="s">
        <v>1</v>
      </c>
      <c r="B2" s="2"/>
      <c r="C2" s="2"/>
      <c r="D2" s="2"/>
      <c r="E2" s="2"/>
      <c r="F2" s="2"/>
      <c r="G2" s="2"/>
    </row>
    <row r="3" spans="1:8" ht="32" customHeight="1">
      <c r="A3" s="2" t="s">
        <v>2</v>
      </c>
      <c r="B3" s="2"/>
      <c r="C3" s="2"/>
      <c r="D3" s="2"/>
      <c r="E3" s="2"/>
      <c r="F3" s="2"/>
      <c r="G3" s="2"/>
    </row>
    <row r="4" spans="1:8" ht="32" customHeight="1">
      <c r="A4" s="2" t="s">
        <v>3</v>
      </c>
      <c r="B4" s="2"/>
      <c r="C4" s="2"/>
      <c r="D4" s="2"/>
      <c r="E4" s="2"/>
      <c r="F4" s="2"/>
      <c r="G4" s="2"/>
    </row>
    <row r="6" spans="1:8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</row>
    <row r="7" spans="1:8">
      <c r="A7" s="6" t="s">
        <v>12</v>
      </c>
      <c r="B7" s="7">
        <v>46279</v>
      </c>
      <c r="C7" s="6" t="s">
        <v>13</v>
      </c>
      <c r="D7" s="6">
        <v>4</v>
      </c>
      <c r="E7" s="6">
        <v>25</v>
      </c>
      <c r="F7" s="8" t="str">
        <f>IF(COUNTA(A7:E7)=0,"",IF(OR(H7="",B7="",TRIM(C7)="",D7="",E7=""),"Missing required value",IF(COUNTIF($H$7:$H$38,SUBSTITUTE(SUBSTITUTE(SUBSTITUTE(H7,"~","~~"),"*","~*"),"?","~?"))&gt;1,"Duplicate ID",IF(OR(NOT(ISNUMBER(B7)),B7&lt;1,NOT(ISNUMBER(D7)),NOT(ISNUMBER(E7)),D7&lt;0,E7&lt;0,AND(C7&lt;&gt;"Online",C7&lt;&gt;"Retail")),"Invalid value","Include"))))</f>
        <v>Include</v>
      </c>
      <c r="G7" s="9">
        <f>IF(F7="Include",ROUND(D7*E7,2),0)</f>
        <v>100</v>
      </c>
      <c r="H7" s="8" t="str">
        <f>UPPER(TRIM(A7))</f>
        <v>S001</v>
      </c>
    </row>
    <row r="8" spans="1:8">
      <c r="A8" s="6" t="s">
        <v>14</v>
      </c>
      <c r="B8" s="7">
        <v>46279</v>
      </c>
      <c r="C8" s="6" t="s">
        <v>15</v>
      </c>
      <c r="D8" s="6">
        <v>3</v>
      </c>
      <c r="E8" s="6">
        <v>40</v>
      </c>
      <c r="F8" s="8" t="str">
        <f>IF(COUNTA(A8:E8)=0,"",IF(OR(H8="",B8="",TRIM(C8)="",D8="",E8=""),"Missing required value",IF(COUNTIF($H$7:$H$38,SUBSTITUTE(SUBSTITUTE(SUBSTITUTE(H8,"~","~~"),"*","~*"),"?","~?"))&gt;1,"Duplicate ID",IF(OR(NOT(ISNUMBER(B8)),B8&lt;1,NOT(ISNUMBER(D8)),NOT(ISNUMBER(E8)),D8&lt;0,E8&lt;0,AND(C8&lt;&gt;"Online",C8&lt;&gt;"Retail")),"Invalid value","Include"))))</f>
        <v>Include</v>
      </c>
      <c r="G8" s="9">
        <f>IF(F8="Include",ROUND(D8*E8,2),0)</f>
        <v>120</v>
      </c>
      <c r="H8" s="8" t="str">
        <f>UPPER(TRIM(A8))</f>
        <v>S002</v>
      </c>
    </row>
    <row r="9" spans="1:8">
      <c r="A9" s="6" t="s">
        <v>16</v>
      </c>
      <c r="B9" s="7">
        <v>46279</v>
      </c>
      <c r="C9" s="6" t="s">
        <v>13</v>
      </c>
      <c r="D9" s="6">
        <v>2</v>
      </c>
      <c r="E9" s="6">
        <v>75</v>
      </c>
      <c r="F9" s="8" t="str">
        <f>IF(COUNTA(A9:E9)=0,"",IF(OR(H9="",B9="",TRIM(C9)="",D9="",E9=""),"Missing required value",IF(COUNTIF($H$7:$H$38,SUBSTITUTE(SUBSTITUTE(SUBSTITUTE(H9,"~","~~"),"*","~*"),"?","~?"))&gt;1,"Duplicate ID",IF(OR(NOT(ISNUMBER(B9)),B9&lt;1,NOT(ISNUMBER(D9)),NOT(ISNUMBER(E9)),D9&lt;0,E9&lt;0,AND(C9&lt;&gt;"Online",C9&lt;&gt;"Retail")),"Invalid value","Include"))))</f>
        <v>Include</v>
      </c>
      <c r="G9" s="9">
        <f>IF(F9="Include",ROUND(D9*E9,2),0)</f>
        <v>150</v>
      </c>
      <c r="H9" s="8" t="str">
        <f>UPPER(TRIM(A9))</f>
        <v>S003</v>
      </c>
    </row>
    <row r="10" spans="1:8">
      <c r="A10" s="6" t="s">
        <v>17</v>
      </c>
      <c r="B10" s="7">
        <v>46279</v>
      </c>
      <c r="C10" s="6" t="s">
        <v>15</v>
      </c>
      <c r="D10" s="6">
        <v>5</v>
      </c>
      <c r="E10" s="6">
        <v>20</v>
      </c>
      <c r="F10" s="8" t="str">
        <f>IF(COUNTA(A10:E10)=0,"",IF(OR(H10="",B10="",TRIM(C10)="",D10="",E10=""),"Missing required value",IF(COUNTIF($H$7:$H$38,SUBSTITUTE(SUBSTITUTE(SUBSTITUTE(H10,"~","~~"),"*","~*"),"?","~?"))&gt;1,"Duplicate ID",IF(OR(NOT(ISNUMBER(B10)),B10&lt;1,NOT(ISNUMBER(D10)),NOT(ISNUMBER(E10)),D10&lt;0,E10&lt;0,AND(C10&lt;&gt;"Online",C10&lt;&gt;"Retail")),"Invalid value","Include"))))</f>
        <v>Include</v>
      </c>
      <c r="G10" s="9">
        <f>IF(F10="Include",ROUND(D10*E10,2),0)</f>
        <v>100</v>
      </c>
      <c r="H10" s="8" t="str">
        <f>UPPER(TRIM(A10))</f>
        <v>S004</v>
      </c>
    </row>
    <row r="11" spans="1:8">
      <c r="A11" s="6" t="s">
        <v>18</v>
      </c>
      <c r="B11" s="7">
        <v>46279</v>
      </c>
      <c r="C11" s="6" t="s">
        <v>13</v>
      </c>
      <c r="D11" s="6">
        <v>6</v>
      </c>
      <c r="E11" s="6">
        <v>15</v>
      </c>
      <c r="F11" s="8" t="str">
        <f>IF(COUNTA(A11:E11)=0,"",IF(OR(H11="",B11="",TRIM(C11)="",D11="",E11=""),"Missing required value",IF(COUNTIF($H$7:$H$38,SUBSTITUTE(SUBSTITUTE(SUBSTITUTE(H11,"~","~~"),"*","~*"),"?","~?"))&gt;1,"Duplicate ID",IF(OR(NOT(ISNUMBER(B11)),B11&lt;1,NOT(ISNUMBER(D11)),NOT(ISNUMBER(E11)),D11&lt;0,E11&lt;0,AND(C11&lt;&gt;"Online",C11&lt;&gt;"Retail")),"Invalid value","Include"))))</f>
        <v>Include</v>
      </c>
      <c r="G11" s="9">
        <f>IF(F11="Include",ROUND(D11*E11,2),0)</f>
        <v>90</v>
      </c>
      <c r="H11" s="8" t="str">
        <f>UPPER(TRIM(A11))</f>
        <v>S005</v>
      </c>
    </row>
    <row r="12" spans="1:8">
      <c r="A12" s="6" t="s">
        <v>19</v>
      </c>
      <c r="B12" s="7">
        <v>46279</v>
      </c>
      <c r="C12" s="6" t="s">
        <v>15</v>
      </c>
      <c r="D12" s="6">
        <v>2</v>
      </c>
      <c r="E12" s="6">
        <v>60</v>
      </c>
      <c r="F12" s="8" t="str">
        <f>IF(COUNTA(A12:E12)=0,"",IF(OR(H12="",B12="",TRIM(C12)="",D12="",E12=""),"Missing required value",IF(COUNTIF($H$7:$H$38,SUBSTITUTE(SUBSTITUTE(SUBSTITUTE(H12,"~","~~"),"*","~*"),"?","~?"))&gt;1,"Duplicate ID",IF(OR(NOT(ISNUMBER(B12)),B12&lt;1,NOT(ISNUMBER(D12)),NOT(ISNUMBER(E12)),D12&lt;0,E12&lt;0,AND(C12&lt;&gt;"Online",C12&lt;&gt;"Retail")),"Invalid value","Include"))))</f>
        <v>Include</v>
      </c>
      <c r="G12" s="9">
        <f>IF(F12="Include",ROUND(D12*E12,2),0)</f>
        <v>120</v>
      </c>
      <c r="H12" s="8" t="str">
        <f>UPPER(TRIM(A12))</f>
        <v>S006</v>
      </c>
    </row>
    <row r="13" spans="1:8">
      <c r="A13" s="6" t="s">
        <v>20</v>
      </c>
      <c r="B13" s="7">
        <v>46279</v>
      </c>
      <c r="C13" s="6" t="s">
        <v>13</v>
      </c>
      <c r="D13" s="6">
        <v>1</v>
      </c>
      <c r="E13" s="6">
        <v>200</v>
      </c>
      <c r="F13" s="8" t="str">
        <f>IF(COUNTA(A13:E13)=0,"",IF(OR(H13="",B13="",TRIM(C13)="",D13="",E13=""),"Missing required value",IF(COUNTIF($H$7:$H$38,SUBSTITUTE(SUBSTITUTE(SUBSTITUTE(H13,"~","~~"),"*","~*"),"?","~?"))&gt;1,"Duplicate ID",IF(OR(NOT(ISNUMBER(B13)),B13&lt;1,NOT(ISNUMBER(D13)),NOT(ISNUMBER(E13)),D13&lt;0,E13&lt;0,AND(C13&lt;&gt;"Online",C13&lt;&gt;"Retail")),"Invalid value","Include"))))</f>
        <v>Include</v>
      </c>
      <c r="G13" s="9">
        <f>IF(F13="Include",ROUND(D13*E13,2),0)</f>
        <v>200</v>
      </c>
      <c r="H13" s="8" t="str">
        <f>UPPER(TRIM(A13))</f>
        <v>S007</v>
      </c>
    </row>
    <row r="14" spans="1:8">
      <c r="A14" s="6" t="s">
        <v>21</v>
      </c>
      <c r="B14" s="7">
        <v>46279</v>
      </c>
      <c r="C14" s="6" t="s">
        <v>15</v>
      </c>
      <c r="D14" s="6">
        <v>4</v>
      </c>
      <c r="E14" s="6">
        <v>30</v>
      </c>
      <c r="F14" s="8" t="str">
        <f>IF(COUNTA(A14:E14)=0,"",IF(OR(H14="",B14="",TRIM(C14)="",D14="",E14=""),"Missing required value",IF(COUNTIF($H$7:$H$38,SUBSTITUTE(SUBSTITUTE(SUBSTITUTE(H14,"~","~~"),"*","~*"),"?","~?"))&gt;1,"Duplicate ID",IF(OR(NOT(ISNUMBER(B14)),B14&lt;1,NOT(ISNUMBER(D14)),NOT(ISNUMBER(E14)),D14&lt;0,E14&lt;0,AND(C14&lt;&gt;"Online",C14&lt;&gt;"Retail")),"Invalid value","Include"))))</f>
        <v>Include</v>
      </c>
      <c r="G14" s="9">
        <f>IF(F14="Include",ROUND(D14*E14,2),0)</f>
        <v>120</v>
      </c>
      <c r="H14" s="8" t="str">
        <f>UPPER(TRIM(A14))</f>
        <v>S008</v>
      </c>
    </row>
    <row r="15" spans="1:8">
      <c r="A15" s="6" t="s">
        <v>22</v>
      </c>
      <c r="B15" s="7">
        <v>46279</v>
      </c>
      <c r="C15" s="6" t="s">
        <v>13</v>
      </c>
      <c r="D15" s="6">
        <v>3</v>
      </c>
      <c r="E15" s="6">
        <v>50</v>
      </c>
      <c r="F15" s="8" t="str">
        <f>IF(COUNTA(A15:E15)=0,"",IF(OR(H15="",B15="",TRIM(C15)="",D15="",E15=""),"Missing required value",IF(COUNTIF($H$7:$H$38,SUBSTITUTE(SUBSTITUTE(SUBSTITUTE(H15,"~","~~"),"*","~*"),"?","~?"))&gt;1,"Duplicate ID",IF(OR(NOT(ISNUMBER(B15)),B15&lt;1,NOT(ISNUMBER(D15)),NOT(ISNUMBER(E15)),D15&lt;0,E15&lt;0,AND(C15&lt;&gt;"Online",C15&lt;&gt;"Retail")),"Invalid value","Include"))))</f>
        <v>Duplicate ID</v>
      </c>
      <c r="G15" s="9">
        <f>IF(F15="Include",ROUND(D15*E15,2),0)</f>
        <v>0</v>
      </c>
      <c r="H15" s="8" t="str">
        <f>UPPER(TRIM(A15))</f>
        <v>S009</v>
      </c>
    </row>
    <row r="16" spans="1:8">
      <c r="A16" s="6" t="s">
        <v>22</v>
      </c>
      <c r="B16" s="7">
        <v>46279</v>
      </c>
      <c r="C16" s="6" t="s">
        <v>13</v>
      </c>
      <c r="D16" s="6">
        <v>3</v>
      </c>
      <c r="E16" s="6">
        <v>50</v>
      </c>
      <c r="F16" s="8" t="str">
        <f>IF(COUNTA(A16:E16)=0,"",IF(OR(H16="",B16="",TRIM(C16)="",D16="",E16=""),"Missing required value",IF(COUNTIF($H$7:$H$38,SUBSTITUTE(SUBSTITUTE(SUBSTITUTE(H16,"~","~~"),"*","~*"),"?","~?"))&gt;1,"Duplicate ID",IF(OR(NOT(ISNUMBER(B16)),B16&lt;1,NOT(ISNUMBER(D16)),NOT(ISNUMBER(E16)),D16&lt;0,E16&lt;0,AND(C16&lt;&gt;"Online",C16&lt;&gt;"Retail")),"Invalid value","Include"))))</f>
        <v>Duplicate ID</v>
      </c>
      <c r="G16" s="9">
        <f>IF(F16="Include",ROUND(D16*E16,2),0)</f>
        <v>0</v>
      </c>
      <c r="H16" s="8" t="str">
        <f>UPPER(TRIM(A16))</f>
        <v>S009</v>
      </c>
    </row>
    <row r="17" spans="1:8">
      <c r="A17" s="6" t="s">
        <v>23</v>
      </c>
      <c r="B17" s="7">
        <v>46279</v>
      </c>
      <c r="C17" s="6" t="s">
        <v>15</v>
      </c>
      <c r="D17" s="6"/>
      <c r="E17" s="6">
        <v>40</v>
      </c>
      <c r="F17" s="8" t="str">
        <f>IF(COUNTA(A17:E17)=0,"",IF(OR(H17="",B17="",TRIM(C17)="",D17="",E17=""),"Missing required value",IF(COUNTIF($H$7:$H$38,SUBSTITUTE(SUBSTITUTE(SUBSTITUTE(H17,"~","~~"),"*","~*"),"?","~?"))&gt;1,"Duplicate ID",IF(OR(NOT(ISNUMBER(B17)),B17&lt;1,NOT(ISNUMBER(D17)),NOT(ISNUMBER(E17)),D17&lt;0,E17&lt;0,AND(C17&lt;&gt;"Online",C17&lt;&gt;"Retail")),"Invalid value","Include"))))</f>
        <v>Missing required value</v>
      </c>
      <c r="G17" s="9">
        <f>IF(F17="Include",ROUND(D17*E17,2),0)</f>
        <v>0</v>
      </c>
      <c r="H17" s="8" t="str">
        <f>UPPER(TRIM(A17))</f>
        <v>S010</v>
      </c>
    </row>
    <row r="18" spans="1:8">
      <c r="A18" s="6"/>
      <c r="B18" s="7">
        <v>46279</v>
      </c>
      <c r="C18" s="6" t="s">
        <v>15</v>
      </c>
      <c r="D18" s="6">
        <v>2</v>
      </c>
      <c r="E18" s="6">
        <v>25</v>
      </c>
      <c r="F18" s="8" t="str">
        <f>IF(COUNTA(A18:E18)=0,"",IF(OR(H18="",B18="",TRIM(C18)="",D18="",E18=""),"Missing required value",IF(COUNTIF($H$7:$H$38,SUBSTITUTE(SUBSTITUTE(SUBSTITUTE(H18,"~","~~"),"*","~*"),"?","~?"))&gt;1,"Duplicate ID",IF(OR(NOT(ISNUMBER(B18)),B18&lt;1,NOT(ISNUMBER(D18)),NOT(ISNUMBER(E18)),D18&lt;0,E18&lt;0,AND(C18&lt;&gt;"Online",C18&lt;&gt;"Retail")),"Invalid value","Include"))))</f>
        <v>Missing required value</v>
      </c>
      <c r="G18" s="9">
        <f>IF(F18="Include",ROUND(D18*E18,2),0)</f>
        <v>0</v>
      </c>
      <c r="H18" s="8">
        <f>UPPER(TRIM(A18))</f>
        <v/>
      </c>
    </row>
    <row r="19" spans="1:8">
      <c r="A19" s="6"/>
      <c r="B19" s="7"/>
      <c r="C19" s="6"/>
      <c r="D19" s="6"/>
      <c r="E19" s="6"/>
      <c r="F19" s="8">
        <f>IF(COUNTA(A19:E19)=0,"",IF(OR(H19="",B19="",TRIM(C19)="",D19="",E19=""),"Missing required value",IF(COUNTIF($H$7:$H$38,SUBSTITUTE(SUBSTITUTE(SUBSTITUTE(H19,"~","~~"),"*","~*"),"?","~?"))&gt;1,"Duplicate ID",IF(OR(NOT(ISNUMBER(B19)),B19&lt;1,NOT(ISNUMBER(D19)),NOT(ISNUMBER(E19)),D19&lt;0,E19&lt;0,AND(C19&lt;&gt;"Online",C19&lt;&gt;"Retail")),"Invalid value","Include"))))</f>
        <v/>
      </c>
      <c r="G19" s="9">
        <f>IF(F19="Include",ROUND(D19*E19,2),0)</f>
        <v>0</v>
      </c>
      <c r="H19" s="8">
        <f>UPPER(TRIM(A19))</f>
        <v/>
      </c>
    </row>
    <row r="20" spans="1:8">
      <c r="A20" s="6"/>
      <c r="B20" s="7"/>
      <c r="C20" s="6"/>
      <c r="D20" s="6"/>
      <c r="E20" s="6"/>
      <c r="F20" s="8">
        <f>IF(COUNTA(A20:E20)=0,"",IF(OR(H20="",B20="",TRIM(C20)="",D20="",E20=""),"Missing required value",IF(COUNTIF($H$7:$H$38,SUBSTITUTE(SUBSTITUTE(SUBSTITUTE(H20,"~","~~"),"*","~*"),"?","~?"))&gt;1,"Duplicate ID",IF(OR(NOT(ISNUMBER(B20)),B20&lt;1,NOT(ISNUMBER(D20)),NOT(ISNUMBER(E20)),D20&lt;0,E20&lt;0,AND(C20&lt;&gt;"Online",C20&lt;&gt;"Retail")),"Invalid value","Include"))))</f>
        <v/>
      </c>
      <c r="G20" s="9">
        <f>IF(F20="Include",ROUND(D20*E20,2),0)</f>
        <v>0</v>
      </c>
      <c r="H20" s="8">
        <f>UPPER(TRIM(A20))</f>
        <v/>
      </c>
    </row>
    <row r="21" spans="1:8">
      <c r="A21" s="6"/>
      <c r="B21" s="7"/>
      <c r="C21" s="6"/>
      <c r="D21" s="6"/>
      <c r="E21" s="6"/>
      <c r="F21" s="8">
        <f>IF(COUNTA(A21:E21)=0,"",IF(OR(H21="",B21="",TRIM(C21)="",D21="",E21=""),"Missing required value",IF(COUNTIF($H$7:$H$38,SUBSTITUTE(SUBSTITUTE(SUBSTITUTE(H21,"~","~~"),"*","~*"),"?","~?"))&gt;1,"Duplicate ID",IF(OR(NOT(ISNUMBER(B21)),B21&lt;1,NOT(ISNUMBER(D21)),NOT(ISNUMBER(E21)),D21&lt;0,E21&lt;0,AND(C21&lt;&gt;"Online",C21&lt;&gt;"Retail")),"Invalid value","Include"))))</f>
        <v/>
      </c>
      <c r="G21" s="9">
        <f>IF(F21="Include",ROUND(D21*E21,2),0)</f>
        <v>0</v>
      </c>
      <c r="H21" s="8">
        <f>UPPER(TRIM(A21))</f>
        <v/>
      </c>
    </row>
    <row r="22" spans="1:8">
      <c r="A22" s="6"/>
      <c r="B22" s="7"/>
      <c r="C22" s="6"/>
      <c r="D22" s="6"/>
      <c r="E22" s="6"/>
      <c r="F22" s="8">
        <f>IF(COUNTA(A22:E22)=0,"",IF(OR(H22="",B22="",TRIM(C22)="",D22="",E22=""),"Missing required value",IF(COUNTIF($H$7:$H$38,SUBSTITUTE(SUBSTITUTE(SUBSTITUTE(H22,"~","~~"),"*","~*"),"?","~?"))&gt;1,"Duplicate ID",IF(OR(NOT(ISNUMBER(B22)),B22&lt;1,NOT(ISNUMBER(D22)),NOT(ISNUMBER(E22)),D22&lt;0,E22&lt;0,AND(C22&lt;&gt;"Online",C22&lt;&gt;"Retail")),"Invalid value","Include"))))</f>
        <v/>
      </c>
      <c r="G22" s="9">
        <f>IF(F22="Include",ROUND(D22*E22,2),0)</f>
        <v>0</v>
      </c>
      <c r="H22" s="8">
        <f>UPPER(TRIM(A22))</f>
        <v/>
      </c>
    </row>
    <row r="23" spans="1:8">
      <c r="A23" s="6"/>
      <c r="B23" s="7"/>
      <c r="C23" s="6"/>
      <c r="D23" s="6"/>
      <c r="E23" s="6"/>
      <c r="F23" s="8">
        <f>IF(COUNTA(A23:E23)=0,"",IF(OR(H23="",B23="",TRIM(C23)="",D23="",E23=""),"Missing required value",IF(COUNTIF($H$7:$H$38,SUBSTITUTE(SUBSTITUTE(SUBSTITUTE(H23,"~","~~"),"*","~*"),"?","~?"))&gt;1,"Duplicate ID",IF(OR(NOT(ISNUMBER(B23)),B23&lt;1,NOT(ISNUMBER(D23)),NOT(ISNUMBER(E23)),D23&lt;0,E23&lt;0,AND(C23&lt;&gt;"Online",C23&lt;&gt;"Retail")),"Invalid value","Include"))))</f>
        <v/>
      </c>
      <c r="G23" s="9">
        <f>IF(F23="Include",ROUND(D23*E23,2),0)</f>
        <v>0</v>
      </c>
      <c r="H23" s="8">
        <f>UPPER(TRIM(A23))</f>
        <v/>
      </c>
    </row>
    <row r="24" spans="1:8">
      <c r="A24" s="6"/>
      <c r="B24" s="7"/>
      <c r="C24" s="6"/>
      <c r="D24" s="6"/>
      <c r="E24" s="6"/>
      <c r="F24" s="8">
        <f>IF(COUNTA(A24:E24)=0,"",IF(OR(H24="",B24="",TRIM(C24)="",D24="",E24=""),"Missing required value",IF(COUNTIF($H$7:$H$38,SUBSTITUTE(SUBSTITUTE(SUBSTITUTE(H24,"~","~~"),"*","~*"),"?","~?"))&gt;1,"Duplicate ID",IF(OR(NOT(ISNUMBER(B24)),B24&lt;1,NOT(ISNUMBER(D24)),NOT(ISNUMBER(E24)),D24&lt;0,E24&lt;0,AND(C24&lt;&gt;"Online",C24&lt;&gt;"Retail")),"Invalid value","Include"))))</f>
        <v/>
      </c>
      <c r="G24" s="9">
        <f>IF(F24="Include",ROUND(D24*E24,2),0)</f>
        <v>0</v>
      </c>
      <c r="H24" s="8">
        <f>UPPER(TRIM(A24))</f>
        <v/>
      </c>
    </row>
    <row r="25" spans="1:8">
      <c r="A25" s="6"/>
      <c r="B25" s="7"/>
      <c r="C25" s="6"/>
      <c r="D25" s="6"/>
      <c r="E25" s="6"/>
      <c r="F25" s="8">
        <f>IF(COUNTA(A25:E25)=0,"",IF(OR(H25="",B25="",TRIM(C25)="",D25="",E25=""),"Missing required value",IF(COUNTIF($H$7:$H$38,SUBSTITUTE(SUBSTITUTE(SUBSTITUTE(H25,"~","~~"),"*","~*"),"?","~?"))&gt;1,"Duplicate ID",IF(OR(NOT(ISNUMBER(B25)),B25&lt;1,NOT(ISNUMBER(D25)),NOT(ISNUMBER(E25)),D25&lt;0,E25&lt;0,AND(C25&lt;&gt;"Online",C25&lt;&gt;"Retail")),"Invalid value","Include"))))</f>
        <v/>
      </c>
      <c r="G25" s="9">
        <f>IF(F25="Include",ROUND(D25*E25,2),0)</f>
        <v>0</v>
      </c>
      <c r="H25" s="8">
        <f>UPPER(TRIM(A25))</f>
        <v/>
      </c>
    </row>
    <row r="26" spans="1:8">
      <c r="A26" s="6"/>
      <c r="B26" s="7"/>
      <c r="C26" s="6"/>
      <c r="D26" s="6"/>
      <c r="E26" s="6"/>
      <c r="F26" s="8">
        <f>IF(COUNTA(A26:E26)=0,"",IF(OR(H26="",B26="",TRIM(C26)="",D26="",E26=""),"Missing required value",IF(COUNTIF($H$7:$H$38,SUBSTITUTE(SUBSTITUTE(SUBSTITUTE(H26,"~","~~"),"*","~*"),"?","~?"))&gt;1,"Duplicate ID",IF(OR(NOT(ISNUMBER(B26)),B26&lt;1,NOT(ISNUMBER(D26)),NOT(ISNUMBER(E26)),D26&lt;0,E26&lt;0,AND(C26&lt;&gt;"Online",C26&lt;&gt;"Retail")),"Invalid value","Include"))))</f>
        <v/>
      </c>
      <c r="G26" s="9">
        <f>IF(F26="Include",ROUND(D26*E26,2),0)</f>
        <v>0</v>
      </c>
      <c r="H26" s="8">
        <f>UPPER(TRIM(A26))</f>
        <v/>
      </c>
    </row>
    <row r="27" spans="1:8">
      <c r="A27" s="6"/>
      <c r="B27" s="7"/>
      <c r="C27" s="6"/>
      <c r="D27" s="6"/>
      <c r="E27" s="6"/>
      <c r="F27" s="8">
        <f>IF(COUNTA(A27:E27)=0,"",IF(OR(H27="",B27="",TRIM(C27)="",D27="",E27=""),"Missing required value",IF(COUNTIF($H$7:$H$38,SUBSTITUTE(SUBSTITUTE(SUBSTITUTE(H27,"~","~~"),"*","~*"),"?","~?"))&gt;1,"Duplicate ID",IF(OR(NOT(ISNUMBER(B27)),B27&lt;1,NOT(ISNUMBER(D27)),NOT(ISNUMBER(E27)),D27&lt;0,E27&lt;0,AND(C27&lt;&gt;"Online",C27&lt;&gt;"Retail")),"Invalid value","Include"))))</f>
        <v/>
      </c>
      <c r="G27" s="9">
        <f>IF(F27="Include",ROUND(D27*E27,2),0)</f>
        <v>0</v>
      </c>
      <c r="H27" s="8">
        <f>UPPER(TRIM(A27))</f>
        <v/>
      </c>
    </row>
    <row r="28" spans="1:8">
      <c r="A28" s="6"/>
      <c r="B28" s="7"/>
      <c r="C28" s="6"/>
      <c r="D28" s="6"/>
      <c r="E28" s="6"/>
      <c r="F28" s="8">
        <f>IF(COUNTA(A28:E28)=0,"",IF(OR(H28="",B28="",TRIM(C28)="",D28="",E28=""),"Missing required value",IF(COUNTIF($H$7:$H$38,SUBSTITUTE(SUBSTITUTE(SUBSTITUTE(H28,"~","~~"),"*","~*"),"?","~?"))&gt;1,"Duplicate ID",IF(OR(NOT(ISNUMBER(B28)),B28&lt;1,NOT(ISNUMBER(D28)),NOT(ISNUMBER(E28)),D28&lt;0,E28&lt;0,AND(C28&lt;&gt;"Online",C28&lt;&gt;"Retail")),"Invalid value","Include"))))</f>
        <v/>
      </c>
      <c r="G28" s="9">
        <f>IF(F28="Include",ROUND(D28*E28,2),0)</f>
        <v>0</v>
      </c>
      <c r="H28" s="8">
        <f>UPPER(TRIM(A28))</f>
        <v/>
      </c>
    </row>
    <row r="29" spans="1:8">
      <c r="A29" s="6"/>
      <c r="B29" s="7"/>
      <c r="C29" s="6"/>
      <c r="D29" s="6"/>
      <c r="E29" s="6"/>
      <c r="F29" s="8">
        <f>IF(COUNTA(A29:E29)=0,"",IF(OR(H29="",B29="",TRIM(C29)="",D29="",E29=""),"Missing required value",IF(COUNTIF($H$7:$H$38,SUBSTITUTE(SUBSTITUTE(SUBSTITUTE(H29,"~","~~"),"*","~*"),"?","~?"))&gt;1,"Duplicate ID",IF(OR(NOT(ISNUMBER(B29)),B29&lt;1,NOT(ISNUMBER(D29)),NOT(ISNUMBER(E29)),D29&lt;0,E29&lt;0,AND(C29&lt;&gt;"Online",C29&lt;&gt;"Retail")),"Invalid value","Include"))))</f>
        <v/>
      </c>
      <c r="G29" s="9">
        <f>IF(F29="Include",ROUND(D29*E29,2),0)</f>
        <v>0</v>
      </c>
      <c r="H29" s="8">
        <f>UPPER(TRIM(A29))</f>
        <v/>
      </c>
    </row>
    <row r="30" spans="1:8">
      <c r="A30" s="6"/>
      <c r="B30" s="7"/>
      <c r="C30" s="6"/>
      <c r="D30" s="6"/>
      <c r="E30" s="6"/>
      <c r="F30" s="8">
        <f>IF(COUNTA(A30:E30)=0,"",IF(OR(H30="",B30="",TRIM(C30)="",D30="",E30=""),"Missing required value",IF(COUNTIF($H$7:$H$38,SUBSTITUTE(SUBSTITUTE(SUBSTITUTE(H30,"~","~~"),"*","~*"),"?","~?"))&gt;1,"Duplicate ID",IF(OR(NOT(ISNUMBER(B30)),B30&lt;1,NOT(ISNUMBER(D30)),NOT(ISNUMBER(E30)),D30&lt;0,E30&lt;0,AND(C30&lt;&gt;"Online",C30&lt;&gt;"Retail")),"Invalid value","Include"))))</f>
        <v/>
      </c>
      <c r="G30" s="9">
        <f>IF(F30="Include",ROUND(D30*E30,2),0)</f>
        <v>0</v>
      </c>
      <c r="H30" s="8">
        <f>UPPER(TRIM(A30))</f>
        <v/>
      </c>
    </row>
    <row r="31" spans="1:8">
      <c r="A31" s="6"/>
      <c r="B31" s="7"/>
      <c r="C31" s="6"/>
      <c r="D31" s="6"/>
      <c r="E31" s="6"/>
      <c r="F31" s="8">
        <f>IF(COUNTA(A31:E31)=0,"",IF(OR(H31="",B31="",TRIM(C31)="",D31="",E31=""),"Missing required value",IF(COUNTIF($H$7:$H$38,SUBSTITUTE(SUBSTITUTE(SUBSTITUTE(H31,"~","~~"),"*","~*"),"?","~?"))&gt;1,"Duplicate ID",IF(OR(NOT(ISNUMBER(B31)),B31&lt;1,NOT(ISNUMBER(D31)),NOT(ISNUMBER(E31)),D31&lt;0,E31&lt;0,AND(C31&lt;&gt;"Online",C31&lt;&gt;"Retail")),"Invalid value","Include"))))</f>
        <v/>
      </c>
      <c r="G31" s="9">
        <f>IF(F31="Include",ROUND(D31*E31,2),0)</f>
        <v>0</v>
      </c>
      <c r="H31" s="8">
        <f>UPPER(TRIM(A31))</f>
        <v/>
      </c>
    </row>
    <row r="32" spans="1:8">
      <c r="A32" s="6"/>
      <c r="B32" s="7"/>
      <c r="C32" s="6"/>
      <c r="D32" s="6"/>
      <c r="E32" s="6"/>
      <c r="F32" s="8">
        <f>IF(COUNTA(A32:E32)=0,"",IF(OR(H32="",B32="",TRIM(C32)="",D32="",E32=""),"Missing required value",IF(COUNTIF($H$7:$H$38,SUBSTITUTE(SUBSTITUTE(SUBSTITUTE(H32,"~","~~"),"*","~*"),"?","~?"))&gt;1,"Duplicate ID",IF(OR(NOT(ISNUMBER(B32)),B32&lt;1,NOT(ISNUMBER(D32)),NOT(ISNUMBER(E32)),D32&lt;0,E32&lt;0,AND(C32&lt;&gt;"Online",C32&lt;&gt;"Retail")),"Invalid value","Include"))))</f>
        <v/>
      </c>
      <c r="G32" s="9">
        <f>IF(F32="Include",ROUND(D32*E32,2),0)</f>
        <v>0</v>
      </c>
      <c r="H32" s="8">
        <f>UPPER(TRIM(A32))</f>
        <v/>
      </c>
    </row>
    <row r="33" spans="1:8">
      <c r="A33" s="6"/>
      <c r="B33" s="7"/>
      <c r="C33" s="6"/>
      <c r="D33" s="6"/>
      <c r="E33" s="6"/>
      <c r="F33" s="8">
        <f>IF(COUNTA(A33:E33)=0,"",IF(OR(H33="",B33="",TRIM(C33)="",D33="",E33=""),"Missing required value",IF(COUNTIF($H$7:$H$38,SUBSTITUTE(SUBSTITUTE(SUBSTITUTE(H33,"~","~~"),"*","~*"),"?","~?"))&gt;1,"Duplicate ID",IF(OR(NOT(ISNUMBER(B33)),B33&lt;1,NOT(ISNUMBER(D33)),NOT(ISNUMBER(E33)),D33&lt;0,E33&lt;0,AND(C33&lt;&gt;"Online",C33&lt;&gt;"Retail")),"Invalid value","Include"))))</f>
        <v/>
      </c>
      <c r="G33" s="9">
        <f>IF(F33="Include",ROUND(D33*E33,2),0)</f>
        <v>0</v>
      </c>
      <c r="H33" s="8">
        <f>UPPER(TRIM(A33))</f>
        <v/>
      </c>
    </row>
    <row r="34" spans="1:8">
      <c r="A34" s="6"/>
      <c r="B34" s="7"/>
      <c r="C34" s="6"/>
      <c r="D34" s="6"/>
      <c r="E34" s="6"/>
      <c r="F34" s="8">
        <f>IF(COUNTA(A34:E34)=0,"",IF(OR(H34="",B34="",TRIM(C34)="",D34="",E34=""),"Missing required value",IF(COUNTIF($H$7:$H$38,SUBSTITUTE(SUBSTITUTE(SUBSTITUTE(H34,"~","~~"),"*","~*"),"?","~?"))&gt;1,"Duplicate ID",IF(OR(NOT(ISNUMBER(B34)),B34&lt;1,NOT(ISNUMBER(D34)),NOT(ISNUMBER(E34)),D34&lt;0,E34&lt;0,AND(C34&lt;&gt;"Online",C34&lt;&gt;"Retail")),"Invalid value","Include"))))</f>
        <v/>
      </c>
      <c r="G34" s="9">
        <f>IF(F34="Include",ROUND(D34*E34,2),0)</f>
        <v>0</v>
      </c>
      <c r="H34" s="8">
        <f>UPPER(TRIM(A34))</f>
        <v/>
      </c>
    </row>
    <row r="35" spans="1:8">
      <c r="A35" s="6"/>
      <c r="B35" s="7"/>
      <c r="C35" s="6"/>
      <c r="D35" s="6"/>
      <c r="E35" s="6"/>
      <c r="F35" s="8">
        <f>IF(COUNTA(A35:E35)=0,"",IF(OR(H35="",B35="",TRIM(C35)="",D35="",E35=""),"Missing required value",IF(COUNTIF($H$7:$H$38,SUBSTITUTE(SUBSTITUTE(SUBSTITUTE(H35,"~","~~"),"*","~*"),"?","~?"))&gt;1,"Duplicate ID",IF(OR(NOT(ISNUMBER(B35)),B35&lt;1,NOT(ISNUMBER(D35)),NOT(ISNUMBER(E35)),D35&lt;0,E35&lt;0,AND(C35&lt;&gt;"Online",C35&lt;&gt;"Retail")),"Invalid value","Include"))))</f>
        <v/>
      </c>
      <c r="G35" s="9">
        <f>IF(F35="Include",ROUND(D35*E35,2),0)</f>
        <v>0</v>
      </c>
      <c r="H35" s="8">
        <f>UPPER(TRIM(A35))</f>
        <v/>
      </c>
    </row>
    <row r="36" spans="1:8">
      <c r="A36" s="6"/>
      <c r="B36" s="7"/>
      <c r="C36" s="6"/>
      <c r="D36" s="6"/>
      <c r="E36" s="6"/>
      <c r="F36" s="8">
        <f>IF(COUNTA(A36:E36)=0,"",IF(OR(H36="",B36="",TRIM(C36)="",D36="",E36=""),"Missing required value",IF(COUNTIF($H$7:$H$38,SUBSTITUTE(SUBSTITUTE(SUBSTITUTE(H36,"~","~~"),"*","~*"),"?","~?"))&gt;1,"Duplicate ID",IF(OR(NOT(ISNUMBER(B36)),B36&lt;1,NOT(ISNUMBER(D36)),NOT(ISNUMBER(E36)),D36&lt;0,E36&lt;0,AND(C36&lt;&gt;"Online",C36&lt;&gt;"Retail")),"Invalid value","Include"))))</f>
        <v/>
      </c>
      <c r="G36" s="9">
        <f>IF(F36="Include",ROUND(D36*E36,2),0)</f>
        <v>0</v>
      </c>
      <c r="H36" s="8">
        <f>UPPER(TRIM(A36))</f>
        <v/>
      </c>
    </row>
    <row r="37" spans="1:8">
      <c r="A37" s="6"/>
      <c r="B37" s="7"/>
      <c r="C37" s="6"/>
      <c r="D37" s="6"/>
      <c r="E37" s="6"/>
      <c r="F37" s="8">
        <f>IF(COUNTA(A37:E37)=0,"",IF(OR(H37="",B37="",TRIM(C37)="",D37="",E37=""),"Missing required value",IF(COUNTIF($H$7:$H$38,SUBSTITUTE(SUBSTITUTE(SUBSTITUTE(H37,"~","~~"),"*","~*"),"?","~?"))&gt;1,"Duplicate ID",IF(OR(NOT(ISNUMBER(B37)),B37&lt;1,NOT(ISNUMBER(D37)),NOT(ISNUMBER(E37)),D37&lt;0,E37&lt;0,AND(C37&lt;&gt;"Online",C37&lt;&gt;"Retail")),"Invalid value","Include"))))</f>
        <v/>
      </c>
      <c r="G37" s="9">
        <f>IF(F37="Include",ROUND(D37*E37,2),0)</f>
        <v>0</v>
      </c>
      <c r="H37" s="8">
        <f>UPPER(TRIM(A37))</f>
        <v/>
      </c>
    </row>
    <row r="38" spans="1:8">
      <c r="A38" s="6"/>
      <c r="B38" s="7"/>
      <c r="C38" s="6"/>
      <c r="D38" s="6"/>
      <c r="E38" s="6"/>
      <c r="F38" s="8">
        <f>IF(COUNTA(A38:E38)=0,"",IF(OR(H38="",B38="",TRIM(C38)="",D38="",E38=""),"Missing required value",IF(COUNTIF($H$7:$H$38,SUBSTITUTE(SUBSTITUTE(SUBSTITUTE(H38,"~","~~"),"*","~*"),"?","~?"))&gt;1,"Duplicate ID",IF(OR(NOT(ISNUMBER(B38)),B38&lt;1,NOT(ISNUMBER(D38)),NOT(ISNUMBER(E38)),D38&lt;0,E38&lt;0,AND(C38&lt;&gt;"Online",C38&lt;&gt;"Retail")),"Invalid value","Include"))))</f>
        <v/>
      </c>
      <c r="G38" s="9">
        <f>IF(F38="Include",ROUND(D38*E38,2),0)</f>
        <v>0</v>
      </c>
      <c r="H38" s="8">
        <f>UPPER(TRIM(A38))</f>
        <v/>
      </c>
    </row>
  </sheetData>
  <autoFilter ref="A6:G38"/>
  <mergeCells count="4">
    <mergeCell ref="A1:G1"/>
    <mergeCell ref="A2:G2"/>
    <mergeCell ref="A3:G3"/>
    <mergeCell ref="A4:G4"/>
  </mergeCells>
  <conditionalFormatting sqref="F7:F38">
    <cfRule type="expression" dxfId="0" priority="1">
      <formula>AND(F7&lt;&gt;"",F7&lt;&gt;"Include")</formula>
    </cfRule>
  </conditionalFormatting>
  <dataValidations count="1">
    <dataValidation type="list" allowBlank="1" showInputMessage="1" showErrorMessage="1" sqref="C7:C38">
      <formula1>"Online,Retail"</formula1>
    </dataValidation>
  </dataValidations>
  <pageMargins left="0.7" right="0.7" top="0.75" bottom="0.75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84B31"/>
    <pageSetUpPr fitToPage="1"/>
  </sheetPr>
  <dimension ref="A1:C38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14.7109375" customWidth="1"/>
    <col min="2" max="2" width="20.7109375" customWidth="1"/>
    <col min="3" max="3" width="29.7109375" customWidth="1"/>
  </cols>
  <sheetData>
    <row r="1" spans="1:3" ht="36" customHeight="1">
      <c r="A1" s="1" t="s">
        <v>24</v>
      </c>
      <c r="B1" s="1"/>
      <c r="C1" s="1"/>
    </row>
    <row r="2" spans="1:3">
      <c r="A2" s="2" t="s">
        <v>25</v>
      </c>
      <c r="B2" s="2"/>
      <c r="C2" s="2"/>
    </row>
    <row r="3" spans="1:3">
      <c r="A3" s="2"/>
      <c r="B3" s="2"/>
      <c r="C3" s="2"/>
    </row>
    <row r="4" spans="1:3" ht="30" customHeight="1">
      <c r="A4" s="2" t="s">
        <v>26</v>
      </c>
      <c r="B4" s="2"/>
      <c r="C4" s="2"/>
    </row>
    <row r="6" spans="1:3">
      <c r="A6" s="5" t="s">
        <v>27</v>
      </c>
      <c r="B6" s="5" t="s">
        <v>4</v>
      </c>
      <c r="C6" s="5" t="s">
        <v>9</v>
      </c>
    </row>
    <row r="7" spans="1:3">
      <c r="A7" s="8">
        <f>IF(AND(Input!F7&lt;&gt;"",Input!F7&lt;&gt;"Include"),7,"")</f>
        <v/>
      </c>
      <c r="B7" s="8">
        <f>IF(AND(Input!F7&lt;&gt;"",Input!F7&lt;&gt;"Include"),IF(Input!A7="","(missing)",Input!A7),"")</f>
        <v/>
      </c>
      <c r="C7" s="8">
        <f>IF(AND(Input!F7&lt;&gt;"",Input!F7&lt;&gt;"Include"),Input!F7,"")</f>
        <v/>
      </c>
    </row>
    <row r="8" spans="1:3">
      <c r="A8" s="8">
        <f>IF(AND(Input!F8&lt;&gt;"",Input!F8&lt;&gt;"Include"),8,"")</f>
        <v/>
      </c>
      <c r="B8" s="8">
        <f>IF(AND(Input!F8&lt;&gt;"",Input!F8&lt;&gt;"Include"),IF(Input!A8="","(missing)",Input!A8),"")</f>
        <v/>
      </c>
      <c r="C8" s="8">
        <f>IF(AND(Input!F8&lt;&gt;"",Input!F8&lt;&gt;"Include"),Input!F8,"")</f>
        <v/>
      </c>
    </row>
    <row r="9" spans="1:3">
      <c r="A9" s="8">
        <f>IF(AND(Input!F9&lt;&gt;"",Input!F9&lt;&gt;"Include"),9,"")</f>
        <v/>
      </c>
      <c r="B9" s="8">
        <f>IF(AND(Input!F9&lt;&gt;"",Input!F9&lt;&gt;"Include"),IF(Input!A9="","(missing)",Input!A9),"")</f>
        <v/>
      </c>
      <c r="C9" s="8">
        <f>IF(AND(Input!F9&lt;&gt;"",Input!F9&lt;&gt;"Include"),Input!F9,"")</f>
        <v/>
      </c>
    </row>
    <row r="10" spans="1:3">
      <c r="A10" s="8">
        <f>IF(AND(Input!F10&lt;&gt;"",Input!F10&lt;&gt;"Include"),10,"")</f>
        <v/>
      </c>
      <c r="B10" s="8">
        <f>IF(AND(Input!F10&lt;&gt;"",Input!F10&lt;&gt;"Include"),IF(Input!A10="","(missing)",Input!A10),"")</f>
        <v/>
      </c>
      <c r="C10" s="8">
        <f>IF(AND(Input!F10&lt;&gt;"",Input!F10&lt;&gt;"Include"),Input!F10,"")</f>
        <v/>
      </c>
    </row>
    <row r="11" spans="1:3">
      <c r="A11" s="8">
        <f>IF(AND(Input!F11&lt;&gt;"",Input!F11&lt;&gt;"Include"),11,"")</f>
        <v/>
      </c>
      <c r="B11" s="8">
        <f>IF(AND(Input!F11&lt;&gt;"",Input!F11&lt;&gt;"Include"),IF(Input!A11="","(missing)",Input!A11),"")</f>
        <v/>
      </c>
      <c r="C11" s="8">
        <f>IF(AND(Input!F11&lt;&gt;"",Input!F11&lt;&gt;"Include"),Input!F11,"")</f>
        <v/>
      </c>
    </row>
    <row r="12" spans="1:3">
      <c r="A12" s="8">
        <f>IF(AND(Input!F12&lt;&gt;"",Input!F12&lt;&gt;"Include"),12,"")</f>
        <v/>
      </c>
      <c r="B12" s="8">
        <f>IF(AND(Input!F12&lt;&gt;"",Input!F12&lt;&gt;"Include"),IF(Input!A12="","(missing)",Input!A12),"")</f>
        <v/>
      </c>
      <c r="C12" s="8">
        <f>IF(AND(Input!F12&lt;&gt;"",Input!F12&lt;&gt;"Include"),Input!F12,"")</f>
        <v/>
      </c>
    </row>
    <row r="13" spans="1:3">
      <c r="A13" s="8">
        <f>IF(AND(Input!F13&lt;&gt;"",Input!F13&lt;&gt;"Include"),13,"")</f>
        <v/>
      </c>
      <c r="B13" s="8">
        <f>IF(AND(Input!F13&lt;&gt;"",Input!F13&lt;&gt;"Include"),IF(Input!A13="","(missing)",Input!A13),"")</f>
        <v/>
      </c>
      <c r="C13" s="8">
        <f>IF(AND(Input!F13&lt;&gt;"",Input!F13&lt;&gt;"Include"),Input!F13,"")</f>
        <v/>
      </c>
    </row>
    <row r="14" spans="1:3">
      <c r="A14" s="8">
        <f>IF(AND(Input!F14&lt;&gt;"",Input!F14&lt;&gt;"Include"),14,"")</f>
        <v/>
      </c>
      <c r="B14" s="8">
        <f>IF(AND(Input!F14&lt;&gt;"",Input!F14&lt;&gt;"Include"),IF(Input!A14="","(missing)",Input!A14),"")</f>
        <v/>
      </c>
      <c r="C14" s="8">
        <f>IF(AND(Input!F14&lt;&gt;"",Input!F14&lt;&gt;"Include"),Input!F14,"")</f>
        <v/>
      </c>
    </row>
    <row r="15" spans="1:3">
      <c r="A15" s="8">
        <f>IF(AND(Input!F15&lt;&gt;"",Input!F15&lt;&gt;"Include"),15,"")</f>
        <v>15</v>
      </c>
      <c r="B15" s="8" t="str">
        <f>IF(AND(Input!F15&lt;&gt;"",Input!F15&lt;&gt;"Include"),IF(Input!A15="","(missing)",Input!A15),"")</f>
        <v>S009</v>
      </c>
      <c r="C15" s="8" t="str">
        <f>IF(AND(Input!F15&lt;&gt;"",Input!F15&lt;&gt;"Include"),Input!F15,"")</f>
        <v>Duplicate ID</v>
      </c>
    </row>
    <row r="16" spans="1:3">
      <c r="A16" s="8">
        <f>IF(AND(Input!F16&lt;&gt;"",Input!F16&lt;&gt;"Include"),16,"")</f>
        <v>16</v>
      </c>
      <c r="B16" s="8" t="str">
        <f>IF(AND(Input!F16&lt;&gt;"",Input!F16&lt;&gt;"Include"),IF(Input!A16="","(missing)",Input!A16),"")</f>
        <v>S009</v>
      </c>
      <c r="C16" s="8" t="str">
        <f>IF(AND(Input!F16&lt;&gt;"",Input!F16&lt;&gt;"Include"),Input!F16,"")</f>
        <v>Duplicate ID</v>
      </c>
    </row>
    <row r="17" spans="1:3">
      <c r="A17" s="8">
        <f>IF(AND(Input!F17&lt;&gt;"",Input!F17&lt;&gt;"Include"),17,"")</f>
        <v>17</v>
      </c>
      <c r="B17" s="8" t="str">
        <f>IF(AND(Input!F17&lt;&gt;"",Input!F17&lt;&gt;"Include"),IF(Input!A17="","(missing)",Input!A17),"")</f>
        <v>S010</v>
      </c>
      <c r="C17" s="8" t="str">
        <f>IF(AND(Input!F17&lt;&gt;"",Input!F17&lt;&gt;"Include"),Input!F17,"")</f>
        <v>Missing required value</v>
      </c>
    </row>
    <row r="18" spans="1:3">
      <c r="A18" s="8">
        <f>IF(AND(Input!F18&lt;&gt;"",Input!F18&lt;&gt;"Include"),18,"")</f>
        <v>18</v>
      </c>
      <c r="B18" s="8" t="str">
        <f>IF(AND(Input!F18&lt;&gt;"",Input!F18&lt;&gt;"Include"),IF(Input!A18="","(missing)",Input!A18),"")</f>
        <v>(missing)</v>
      </c>
      <c r="C18" s="8" t="str">
        <f>IF(AND(Input!F18&lt;&gt;"",Input!F18&lt;&gt;"Include"),Input!F18,"")</f>
        <v>Missing required value</v>
      </c>
    </row>
    <row r="19" spans="1:3">
      <c r="A19" s="8">
        <f>IF(AND(Input!F19&lt;&gt;"",Input!F19&lt;&gt;"Include"),19,"")</f>
        <v/>
      </c>
      <c r="B19" s="8">
        <f>IF(AND(Input!F19&lt;&gt;"",Input!F19&lt;&gt;"Include"),IF(Input!A19="","(missing)",Input!A19),"")</f>
        <v/>
      </c>
      <c r="C19" s="8">
        <f>IF(AND(Input!F19&lt;&gt;"",Input!F19&lt;&gt;"Include"),Input!F19,"")</f>
        <v/>
      </c>
    </row>
    <row r="20" spans="1:3">
      <c r="A20" s="8">
        <f>IF(AND(Input!F20&lt;&gt;"",Input!F20&lt;&gt;"Include"),20,"")</f>
        <v/>
      </c>
      <c r="B20" s="8">
        <f>IF(AND(Input!F20&lt;&gt;"",Input!F20&lt;&gt;"Include"),IF(Input!A20="","(missing)",Input!A20),"")</f>
        <v/>
      </c>
      <c r="C20" s="8">
        <f>IF(AND(Input!F20&lt;&gt;"",Input!F20&lt;&gt;"Include"),Input!F20,"")</f>
        <v/>
      </c>
    </row>
    <row r="21" spans="1:3">
      <c r="A21" s="8">
        <f>IF(AND(Input!F21&lt;&gt;"",Input!F21&lt;&gt;"Include"),21,"")</f>
        <v/>
      </c>
      <c r="B21" s="8">
        <f>IF(AND(Input!F21&lt;&gt;"",Input!F21&lt;&gt;"Include"),IF(Input!A21="","(missing)",Input!A21),"")</f>
        <v/>
      </c>
      <c r="C21" s="8">
        <f>IF(AND(Input!F21&lt;&gt;"",Input!F21&lt;&gt;"Include"),Input!F21,"")</f>
        <v/>
      </c>
    </row>
    <row r="22" spans="1:3">
      <c r="A22" s="8">
        <f>IF(AND(Input!F22&lt;&gt;"",Input!F22&lt;&gt;"Include"),22,"")</f>
        <v/>
      </c>
      <c r="B22" s="8">
        <f>IF(AND(Input!F22&lt;&gt;"",Input!F22&lt;&gt;"Include"),IF(Input!A22="","(missing)",Input!A22),"")</f>
        <v/>
      </c>
      <c r="C22" s="8">
        <f>IF(AND(Input!F22&lt;&gt;"",Input!F22&lt;&gt;"Include"),Input!F22,"")</f>
        <v/>
      </c>
    </row>
    <row r="23" spans="1:3">
      <c r="A23" s="8">
        <f>IF(AND(Input!F23&lt;&gt;"",Input!F23&lt;&gt;"Include"),23,"")</f>
        <v/>
      </c>
      <c r="B23" s="8">
        <f>IF(AND(Input!F23&lt;&gt;"",Input!F23&lt;&gt;"Include"),IF(Input!A23="","(missing)",Input!A23),"")</f>
        <v/>
      </c>
      <c r="C23" s="8">
        <f>IF(AND(Input!F23&lt;&gt;"",Input!F23&lt;&gt;"Include"),Input!F23,"")</f>
        <v/>
      </c>
    </row>
    <row r="24" spans="1:3">
      <c r="A24" s="8">
        <f>IF(AND(Input!F24&lt;&gt;"",Input!F24&lt;&gt;"Include"),24,"")</f>
        <v/>
      </c>
      <c r="B24" s="8">
        <f>IF(AND(Input!F24&lt;&gt;"",Input!F24&lt;&gt;"Include"),IF(Input!A24="","(missing)",Input!A24),"")</f>
        <v/>
      </c>
      <c r="C24" s="8">
        <f>IF(AND(Input!F24&lt;&gt;"",Input!F24&lt;&gt;"Include"),Input!F24,"")</f>
        <v/>
      </c>
    </row>
    <row r="25" spans="1:3">
      <c r="A25" s="8">
        <f>IF(AND(Input!F25&lt;&gt;"",Input!F25&lt;&gt;"Include"),25,"")</f>
        <v/>
      </c>
      <c r="B25" s="8">
        <f>IF(AND(Input!F25&lt;&gt;"",Input!F25&lt;&gt;"Include"),IF(Input!A25="","(missing)",Input!A25),"")</f>
        <v/>
      </c>
      <c r="C25" s="8">
        <f>IF(AND(Input!F25&lt;&gt;"",Input!F25&lt;&gt;"Include"),Input!F25,"")</f>
        <v/>
      </c>
    </row>
    <row r="26" spans="1:3">
      <c r="A26" s="8">
        <f>IF(AND(Input!F26&lt;&gt;"",Input!F26&lt;&gt;"Include"),26,"")</f>
        <v/>
      </c>
      <c r="B26" s="8">
        <f>IF(AND(Input!F26&lt;&gt;"",Input!F26&lt;&gt;"Include"),IF(Input!A26="","(missing)",Input!A26),"")</f>
        <v/>
      </c>
      <c r="C26" s="8">
        <f>IF(AND(Input!F26&lt;&gt;"",Input!F26&lt;&gt;"Include"),Input!F26,"")</f>
        <v/>
      </c>
    </row>
    <row r="27" spans="1:3">
      <c r="A27" s="8">
        <f>IF(AND(Input!F27&lt;&gt;"",Input!F27&lt;&gt;"Include"),27,"")</f>
        <v/>
      </c>
      <c r="B27" s="8">
        <f>IF(AND(Input!F27&lt;&gt;"",Input!F27&lt;&gt;"Include"),IF(Input!A27="","(missing)",Input!A27),"")</f>
        <v/>
      </c>
      <c r="C27" s="8">
        <f>IF(AND(Input!F27&lt;&gt;"",Input!F27&lt;&gt;"Include"),Input!F27,"")</f>
        <v/>
      </c>
    </row>
    <row r="28" spans="1:3">
      <c r="A28" s="8">
        <f>IF(AND(Input!F28&lt;&gt;"",Input!F28&lt;&gt;"Include"),28,"")</f>
        <v/>
      </c>
      <c r="B28" s="8">
        <f>IF(AND(Input!F28&lt;&gt;"",Input!F28&lt;&gt;"Include"),IF(Input!A28="","(missing)",Input!A28),"")</f>
        <v/>
      </c>
      <c r="C28" s="8">
        <f>IF(AND(Input!F28&lt;&gt;"",Input!F28&lt;&gt;"Include"),Input!F28,"")</f>
        <v/>
      </c>
    </row>
    <row r="29" spans="1:3">
      <c r="A29" s="8">
        <f>IF(AND(Input!F29&lt;&gt;"",Input!F29&lt;&gt;"Include"),29,"")</f>
        <v/>
      </c>
      <c r="B29" s="8">
        <f>IF(AND(Input!F29&lt;&gt;"",Input!F29&lt;&gt;"Include"),IF(Input!A29="","(missing)",Input!A29),"")</f>
        <v/>
      </c>
      <c r="C29" s="8">
        <f>IF(AND(Input!F29&lt;&gt;"",Input!F29&lt;&gt;"Include"),Input!F29,"")</f>
        <v/>
      </c>
    </row>
    <row r="30" spans="1:3">
      <c r="A30" s="8">
        <f>IF(AND(Input!F30&lt;&gt;"",Input!F30&lt;&gt;"Include"),30,"")</f>
        <v/>
      </c>
      <c r="B30" s="8">
        <f>IF(AND(Input!F30&lt;&gt;"",Input!F30&lt;&gt;"Include"),IF(Input!A30="","(missing)",Input!A30),"")</f>
        <v/>
      </c>
      <c r="C30" s="8">
        <f>IF(AND(Input!F30&lt;&gt;"",Input!F30&lt;&gt;"Include"),Input!F30,"")</f>
        <v/>
      </c>
    </row>
    <row r="31" spans="1:3">
      <c r="A31" s="8">
        <f>IF(AND(Input!F31&lt;&gt;"",Input!F31&lt;&gt;"Include"),31,"")</f>
        <v/>
      </c>
      <c r="B31" s="8">
        <f>IF(AND(Input!F31&lt;&gt;"",Input!F31&lt;&gt;"Include"),IF(Input!A31="","(missing)",Input!A31),"")</f>
        <v/>
      </c>
      <c r="C31" s="8">
        <f>IF(AND(Input!F31&lt;&gt;"",Input!F31&lt;&gt;"Include"),Input!F31,"")</f>
        <v/>
      </c>
    </row>
    <row r="32" spans="1:3">
      <c r="A32" s="8">
        <f>IF(AND(Input!F32&lt;&gt;"",Input!F32&lt;&gt;"Include"),32,"")</f>
        <v/>
      </c>
      <c r="B32" s="8">
        <f>IF(AND(Input!F32&lt;&gt;"",Input!F32&lt;&gt;"Include"),IF(Input!A32="","(missing)",Input!A32),"")</f>
        <v/>
      </c>
      <c r="C32" s="8">
        <f>IF(AND(Input!F32&lt;&gt;"",Input!F32&lt;&gt;"Include"),Input!F32,"")</f>
        <v/>
      </c>
    </row>
    <row r="33" spans="1:3">
      <c r="A33" s="8">
        <f>IF(AND(Input!F33&lt;&gt;"",Input!F33&lt;&gt;"Include"),33,"")</f>
        <v/>
      </c>
      <c r="B33" s="8">
        <f>IF(AND(Input!F33&lt;&gt;"",Input!F33&lt;&gt;"Include"),IF(Input!A33="","(missing)",Input!A33),"")</f>
        <v/>
      </c>
      <c r="C33" s="8">
        <f>IF(AND(Input!F33&lt;&gt;"",Input!F33&lt;&gt;"Include"),Input!F33,"")</f>
        <v/>
      </c>
    </row>
    <row r="34" spans="1:3">
      <c r="A34" s="8">
        <f>IF(AND(Input!F34&lt;&gt;"",Input!F34&lt;&gt;"Include"),34,"")</f>
        <v/>
      </c>
      <c r="B34" s="8">
        <f>IF(AND(Input!F34&lt;&gt;"",Input!F34&lt;&gt;"Include"),IF(Input!A34="","(missing)",Input!A34),"")</f>
        <v/>
      </c>
      <c r="C34" s="8">
        <f>IF(AND(Input!F34&lt;&gt;"",Input!F34&lt;&gt;"Include"),Input!F34,"")</f>
        <v/>
      </c>
    </row>
    <row r="35" spans="1:3">
      <c r="A35" s="8">
        <f>IF(AND(Input!F35&lt;&gt;"",Input!F35&lt;&gt;"Include"),35,"")</f>
        <v/>
      </c>
      <c r="B35" s="8">
        <f>IF(AND(Input!F35&lt;&gt;"",Input!F35&lt;&gt;"Include"),IF(Input!A35="","(missing)",Input!A35),"")</f>
        <v/>
      </c>
      <c r="C35" s="8">
        <f>IF(AND(Input!F35&lt;&gt;"",Input!F35&lt;&gt;"Include"),Input!F35,"")</f>
        <v/>
      </c>
    </row>
    <row r="36" spans="1:3">
      <c r="A36" s="8">
        <f>IF(AND(Input!F36&lt;&gt;"",Input!F36&lt;&gt;"Include"),36,"")</f>
        <v/>
      </c>
      <c r="B36" s="8">
        <f>IF(AND(Input!F36&lt;&gt;"",Input!F36&lt;&gt;"Include"),IF(Input!A36="","(missing)",Input!A36),"")</f>
        <v/>
      </c>
      <c r="C36" s="8">
        <f>IF(AND(Input!F36&lt;&gt;"",Input!F36&lt;&gt;"Include"),Input!F36,"")</f>
        <v/>
      </c>
    </row>
    <row r="37" spans="1:3">
      <c r="A37" s="8">
        <f>IF(AND(Input!F37&lt;&gt;"",Input!F37&lt;&gt;"Include"),37,"")</f>
        <v/>
      </c>
      <c r="B37" s="8">
        <f>IF(AND(Input!F37&lt;&gt;"",Input!F37&lt;&gt;"Include"),IF(Input!A37="","(missing)",Input!A37),"")</f>
        <v/>
      </c>
      <c r="C37" s="8">
        <f>IF(AND(Input!F37&lt;&gt;"",Input!F37&lt;&gt;"Include"),Input!F37,"")</f>
        <v/>
      </c>
    </row>
    <row r="38" spans="1:3">
      <c r="A38" s="8">
        <f>IF(AND(Input!F38&lt;&gt;"",Input!F38&lt;&gt;"Include"),38,"")</f>
        <v/>
      </c>
      <c r="B38" s="8">
        <f>IF(AND(Input!F38&lt;&gt;"",Input!F38&lt;&gt;"Include"),IF(Input!A38="","(missing)",Input!A38),"")</f>
        <v/>
      </c>
      <c r="C38" s="8">
        <f>IF(AND(Input!F38&lt;&gt;"",Input!F38&lt;&gt;"Include"),Input!F38,"")</f>
        <v/>
      </c>
    </row>
  </sheetData>
  <autoFilter ref="A6:C38"/>
  <mergeCells count="3">
    <mergeCell ref="A1:C1"/>
    <mergeCell ref="A2:C3"/>
    <mergeCell ref="A4:C4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Summary</vt:lpstr>
      <vt:lpstr>Input</vt:lpstr>
      <vt:lpstr>Exceptions</vt:lpstr>
      <vt:lpstr>Input!Print_Area</vt:lpstr>
      <vt:lpstr>Summary!Print_Area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Eden | Spreadsheet reporting example</dc:title>
  <dc:creator/>
  <dc:description>Internal demonstration. Fictional data only.</dc:description>
  <cp:lastModifiedBy/>
  <dcterms:created xsi:type="dcterms:W3CDTF">2026-09-21T22:07:27Z</dcterms:created>
  <dcterms:modified xsi:type="dcterms:W3CDTF">2026-09-21T22:07:27Z</dcterms:modified>
</cp:coreProperties>
</file>